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885" windowWidth="8400" windowHeight="10860" activeTab="0"/>
  </bookViews>
  <sheets>
    <sheet name="đôn đốc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<sst xmlns="http://schemas.openxmlformats.org/spreadsheetml/2006/main" count="25" uniqueCount="25">
  <si>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
Sè tiÒn huy ®éng
quü PCTT</t>
  </si>
  <si>
    <t>Số tiền phải nộp về Quỹ PCTT</t>
  </si>
  <si>
    <t>UBND phường Đáp Cầu</t>
  </si>
  <si>
    <t>UBND phường Tiền An</t>
  </si>
  <si>
    <t>UBND phường Vệ An</t>
  </si>
  <si>
    <t>UBND phường Vũ Ninh</t>
  </si>
  <si>
    <t>UBND phường Đại Phúc</t>
  </si>
  <si>
    <t>UBND phường Hạp Lĩnh</t>
  </si>
  <si>
    <t>UBND phường Vân Dương</t>
  </si>
  <si>
    <t>UBND phường Phong Khê</t>
  </si>
  <si>
    <t>UBND phường Khắc Niệm</t>
  </si>
  <si>
    <t>UBND phường Khúc Xuyên</t>
  </si>
  <si>
    <t>Số người trong độ tuổi lao động tại địa phương</t>
  </si>
  <si>
    <t>UBND phường Kim Chân</t>
  </si>
  <si>
    <t>UBND phường Nam Sơn</t>
  </si>
  <si>
    <t>UBND phường Hoà Long</t>
  </si>
  <si>
    <t>Trích thù lao đi thu quỹ và hành chính phát sinh (5%)</t>
  </si>
  <si>
    <t>Tên các phường</t>
  </si>
  <si>
    <t xml:space="preserve">Số tiền đã nộp </t>
  </si>
  <si>
    <t>Chênh lệch</t>
  </si>
  <si>
    <t>Số LĐ x 10.000 đ</t>
  </si>
  <si>
    <t xml:space="preserve">                  ĐVT: Nghìn đồng</t>
  </si>
  <si>
    <t>TỔNG CỘNG KHỐI PHƯỜNG</t>
  </si>
  <si>
    <t xml:space="preserve">PHỤ LỤC </t>
  </si>
  <si>
    <t>(Kèm theo Công văn số:          /UBND-TCKH ngày       tháng     năm 2022 của UBND thành phố Bắc Ninh)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</si>
</sst>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_(* #,##0.00000000_);_(* \(#,##0.00000000\);_(* &quot;-&quot;??_);_(@_)"/>
    <numFmt numFmtId="188" formatCode="&quot;GH₵&quot;#,##0;\-&quot;GH₵&quot;#,##0"/>
    <numFmt numFmtId="189" formatCode="&quot;GH₵&quot;#,##0;[Red]\-&quot;GH₵&quot;#,##0"/>
    <numFmt numFmtId="190" formatCode="&quot;GH₵&quot;#,##0.00;\-&quot;GH₵&quot;#,##0.00"/>
    <numFmt numFmtId="191" formatCode="&quot;GH₵&quot;#,##0.00;[Red]\-&quot;GH₵&quot;#,##0.00"/>
    <numFmt numFmtId="192" formatCode="_-&quot;GH₵&quot;* #,##0_-;\-&quot;GH₵&quot;* #,##0_-;_-&quot;GH₵&quot;* &quot;-&quot;_-;_-@_-"/>
    <numFmt numFmtId="193" formatCode="_-&quot;GH₵&quot;* #,##0.00_-;\-&quot;GH₵&quot;* #,##0.00_-;_-&quot;GH₵&quot;* &quot;-&quot;??_-;_-@_-"/>
    <numFmt numFmtId="194" formatCode="#,##0.####;\-#,##0.####"/>
    <numFmt numFmtId="195" formatCode="#,##0.#;\-#,##0.#"/>
    <numFmt numFmtId="196" formatCode="#,##0.#####;\-#,##0.#####"/>
    <numFmt numFmtId="197" formatCode="#,##0.###;\-#,##0.###"/>
    <numFmt numFmtId="198" formatCode="#,##0.######;\-#,##0.######"/>
    <numFmt numFmtId="199" formatCode="#,##0.########;\-#,##0.########"/>
    <numFmt numFmtId="200" formatCode="0.#####\ %;\-0.#####\ %"/>
    <numFmt numFmtId="201" formatCode="#,##0.#######;\-#,##0.#######"/>
    <numFmt numFmtId="202" formatCode="#,##0.0"/>
    <numFmt numFmtId="203" formatCode="#,##0.0;\-#,##0.0"/>
    <numFmt numFmtId="204" formatCode="#,##0.000;\-#,##0.000"/>
    <numFmt numFmtId="205" formatCode="#,##0.0000;\-#,##0.0000"/>
    <numFmt numFmtId="206" formatCode="#,##0.00000;\-#,##0.00000"/>
    <numFmt numFmtId="207" formatCode="#,##0.000000;\-#,##0.000000"/>
    <numFmt numFmtId="208" formatCode="#,##0.0000000;\-#,##0.0000000"/>
    <numFmt numFmtId="209" formatCode="#,##0.000000"/>
    <numFmt numFmtId="210" formatCode="0.00000\ %;\-0.00000\ %"/>
    <numFmt numFmtId="211" formatCode="0.0"/>
  </numFmts>
  <fonts count="52">
    <font>
      <sz val="12"/>
      <name val=".VnTime"/>
      <family val="0"/>
    </font>
    <font>
      <b/>
      <i/>
      <sz val="12"/>
      <name val=".VnTime"/>
      <family val="2"/>
    </font>
    <font>
      <sz val="8"/>
      <name val=".VnTime"/>
      <family val="2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2"/>
      <name val=".VnTime"/>
      <family val="2"/>
    </font>
    <font>
      <b/>
      <i/>
      <sz val="11"/>
      <name val=".VnTim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sz val="12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81" fontId="0" fillId="0" borderId="0" xfId="42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0" xfId="0" applyFill="1" applyBorder="1" applyAlignment="1">
      <alignment/>
    </xf>
    <xf numFmtId="181" fontId="0" fillId="0" borderId="11" xfId="42" applyNumberFormat="1" applyFont="1" applyFill="1" applyBorder="1" applyAlignment="1">
      <alignment horizontal="center" vertical="center" wrapText="1"/>
    </xf>
    <xf numFmtId="181" fontId="0" fillId="0" borderId="11" xfId="0" applyNumberFormat="1" applyFill="1" applyBorder="1" applyAlignment="1">
      <alignment horizontal="center" vertical="center"/>
    </xf>
    <xf numFmtId="181" fontId="0" fillId="0" borderId="12" xfId="42" applyNumberFormat="1" applyFont="1" applyFill="1" applyBorder="1" applyAlignment="1">
      <alignment horizontal="center" vertical="center" wrapText="1"/>
    </xf>
    <xf numFmtId="181" fontId="0" fillId="0" borderId="13" xfId="42" applyNumberFormat="1" applyFont="1" applyFill="1" applyBorder="1" applyAlignment="1">
      <alignment horizontal="center" vertical="center" wrapText="1"/>
    </xf>
    <xf numFmtId="181" fontId="0" fillId="0" borderId="12" xfId="0" applyNumberFormat="1" applyFill="1" applyBorder="1" applyAlignment="1">
      <alignment horizontal="center" vertical="center"/>
    </xf>
    <xf numFmtId="181" fontId="0" fillId="0" borderId="13" xfId="0" applyNumberFormat="1" applyFill="1" applyBorder="1" applyAlignment="1">
      <alignment horizontal="center" vertical="center"/>
    </xf>
    <xf numFmtId="181" fontId="5" fillId="0" borderId="14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81" fontId="0" fillId="0" borderId="0" xfId="0" applyNumberFormat="1" applyFont="1" applyFill="1" applyAlignment="1">
      <alignment/>
    </xf>
    <xf numFmtId="180" fontId="0" fillId="0" borderId="12" xfId="42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16" xfId="0" applyFill="1" applyBorder="1" applyAlignment="1">
      <alignment/>
    </xf>
    <xf numFmtId="0" fontId="8" fillId="0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181" fontId="0" fillId="0" borderId="18" xfId="42" applyNumberFormat="1" applyFont="1" applyFill="1" applyBorder="1" applyAlignment="1">
      <alignment horizontal="center" vertical="center" wrapText="1"/>
    </xf>
    <xf numFmtId="181" fontId="0" fillId="0" borderId="18" xfId="0" applyNumberForma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181" fontId="5" fillId="0" borderId="10" xfId="42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K4" sqref="K4"/>
    </sheetView>
  </sheetViews>
  <sheetFormatPr defaultColWidth="8.796875" defaultRowHeight="15"/>
  <cols>
    <col min="1" max="1" width="4.5" style="1" customWidth="1"/>
    <col min="2" max="2" width="25.09765625" style="1" customWidth="1"/>
    <col min="3" max="3" width="11.8984375" style="1" customWidth="1"/>
    <col min="4" max="4" width="16" style="1" bestFit="1" customWidth="1"/>
    <col min="5" max="5" width="11.8984375" style="1" customWidth="1"/>
    <col min="6" max="6" width="16.69921875" style="1" customWidth="1"/>
    <col min="7" max="7" width="11.8984375" style="1" customWidth="1"/>
    <col min="8" max="8" width="8.8984375" style="1" customWidth="1"/>
    <col min="9" max="9" width="13.69921875" style="1" bestFit="1" customWidth="1"/>
    <col min="10" max="10" width="11.09765625" style="1" bestFit="1" customWidth="1"/>
    <col min="11" max="13" width="9" style="1" customWidth="1"/>
    <col min="14" max="14" width="16.3984375" style="1" customWidth="1"/>
    <col min="15" max="16384" width="9" style="1" customWidth="1"/>
  </cols>
  <sheetData>
    <row r="1" spans="1:6" ht="15.75">
      <c r="A1" s="38" t="s">
        <v>23</v>
      </c>
      <c r="B1" s="38"/>
      <c r="C1" s="38"/>
      <c r="D1" s="38"/>
      <c r="E1" s="38"/>
      <c r="F1" s="38"/>
    </row>
    <row r="2" spans="1:8" ht="22.5" customHeight="1">
      <c r="A2" s="39" t="s">
        <v>24</v>
      </c>
      <c r="B2" s="39"/>
      <c r="C2" s="39"/>
      <c r="D2" s="39"/>
      <c r="E2" s="39"/>
      <c r="F2" s="39"/>
      <c r="G2" s="39"/>
      <c r="H2" s="39"/>
    </row>
    <row r="3" spans="1:8" ht="27.75" customHeight="1">
      <c r="A3" s="25"/>
      <c r="B3" s="25"/>
      <c r="C3" s="26"/>
      <c r="D3" s="26"/>
      <c r="E3" s="40" t="s">
        <v>21</v>
      </c>
      <c r="F3" s="40"/>
      <c r="G3" s="24"/>
      <c r="H3" s="8"/>
    </row>
    <row r="4" spans="1:8" ht="78.75">
      <c r="A4" s="41" t="s">
        <v>17</v>
      </c>
      <c r="B4" s="41"/>
      <c r="C4" s="20" t="s">
        <v>12</v>
      </c>
      <c r="D4" s="27" t="s">
        <v>0</v>
      </c>
      <c r="E4" s="20" t="s">
        <v>16</v>
      </c>
      <c r="F4" s="20" t="s">
        <v>1</v>
      </c>
      <c r="G4" s="17" t="s">
        <v>18</v>
      </c>
      <c r="H4" s="20" t="s">
        <v>19</v>
      </c>
    </row>
    <row r="5" spans="1:8" ht="15" customHeight="1">
      <c r="A5" s="42"/>
      <c r="B5" s="42"/>
      <c r="C5" s="32"/>
      <c r="D5" s="33" t="s">
        <v>20</v>
      </c>
      <c r="E5" s="34"/>
      <c r="F5" s="34"/>
      <c r="G5" s="16"/>
      <c r="H5" s="16"/>
    </row>
    <row r="6" spans="1:8" ht="23.25" customHeight="1">
      <c r="A6" s="41" t="s">
        <v>22</v>
      </c>
      <c r="B6" s="41"/>
      <c r="C6" s="35">
        <f>SUM(C7:C19)</f>
        <v>29477</v>
      </c>
      <c r="D6" s="35">
        <f>SUM(D7:D19)</f>
        <v>294770</v>
      </c>
      <c r="E6" s="35">
        <f>SUM(E7:E19)</f>
        <v>14738.5</v>
      </c>
      <c r="F6" s="35">
        <f>SUM(F7:F19)</f>
        <v>280031.5</v>
      </c>
      <c r="G6" s="15">
        <f>SUM(G7:G19)</f>
        <v>0</v>
      </c>
      <c r="H6" s="15"/>
    </row>
    <row r="7" spans="1:9" ht="25.5" customHeight="1">
      <c r="A7" s="28">
        <v>1</v>
      </c>
      <c r="B7" s="29" t="s">
        <v>2</v>
      </c>
      <c r="C7" s="30">
        <v>790</v>
      </c>
      <c r="D7" s="30">
        <f>C7*10</f>
        <v>7900</v>
      </c>
      <c r="E7" s="31">
        <f>0.05*D7</f>
        <v>395</v>
      </c>
      <c r="F7" s="31">
        <f>D7-E7</f>
        <v>7505</v>
      </c>
      <c r="G7" s="10"/>
      <c r="H7" s="9"/>
      <c r="I7" s="5"/>
    </row>
    <row r="8" spans="1:9" ht="25.5" customHeight="1">
      <c r="A8" s="28">
        <v>2</v>
      </c>
      <c r="B8" s="18" t="s">
        <v>3</v>
      </c>
      <c r="C8" s="11">
        <v>1140</v>
      </c>
      <c r="D8" s="11">
        <f aca="true" t="shared" si="0" ref="D8:D19">C8*10</f>
        <v>11400</v>
      </c>
      <c r="E8" s="13">
        <f aca="true" t="shared" si="1" ref="E8:E18">0.05*D8</f>
        <v>570</v>
      </c>
      <c r="F8" s="13">
        <f aca="true" t="shared" si="2" ref="F8:F19">D8-E8</f>
        <v>10830</v>
      </c>
      <c r="G8" s="13"/>
      <c r="H8" s="11"/>
      <c r="I8" s="5"/>
    </row>
    <row r="9" spans="1:9" ht="25.5" customHeight="1">
      <c r="A9" s="28">
        <v>3</v>
      </c>
      <c r="B9" s="18" t="s">
        <v>4</v>
      </c>
      <c r="C9" s="11">
        <v>220</v>
      </c>
      <c r="D9" s="11">
        <f t="shared" si="0"/>
        <v>2200</v>
      </c>
      <c r="E9" s="13">
        <f t="shared" si="1"/>
        <v>110</v>
      </c>
      <c r="F9" s="13">
        <f t="shared" si="2"/>
        <v>2090</v>
      </c>
      <c r="G9" s="13"/>
      <c r="H9" s="11"/>
      <c r="I9" s="5"/>
    </row>
    <row r="10" spans="1:9" ht="25.5" customHeight="1">
      <c r="A10" s="28">
        <v>4</v>
      </c>
      <c r="B10" s="18" t="s">
        <v>5</v>
      </c>
      <c r="C10" s="11">
        <v>2195</v>
      </c>
      <c r="D10" s="11">
        <f t="shared" si="0"/>
        <v>21950</v>
      </c>
      <c r="E10" s="13">
        <f t="shared" si="1"/>
        <v>1097.5</v>
      </c>
      <c r="F10" s="13">
        <f t="shared" si="2"/>
        <v>20852.5</v>
      </c>
      <c r="G10" s="13"/>
      <c r="H10" s="11"/>
      <c r="I10" s="2"/>
    </row>
    <row r="11" spans="1:9" ht="25.5" customHeight="1">
      <c r="A11" s="28">
        <v>5</v>
      </c>
      <c r="B11" s="18" t="s">
        <v>6</v>
      </c>
      <c r="C11" s="11">
        <v>2320</v>
      </c>
      <c r="D11" s="11">
        <f t="shared" si="0"/>
        <v>23200</v>
      </c>
      <c r="E11" s="13">
        <f t="shared" si="1"/>
        <v>1160</v>
      </c>
      <c r="F11" s="13">
        <f t="shared" si="2"/>
        <v>22040</v>
      </c>
      <c r="G11" s="13"/>
      <c r="H11" s="11"/>
      <c r="I11" s="5"/>
    </row>
    <row r="12" spans="1:9" ht="25.5" customHeight="1">
      <c r="A12" s="28">
        <v>6</v>
      </c>
      <c r="B12" s="18" t="s">
        <v>7</v>
      </c>
      <c r="C12" s="11">
        <v>2230</v>
      </c>
      <c r="D12" s="11">
        <f t="shared" si="0"/>
        <v>22300</v>
      </c>
      <c r="E12" s="13">
        <f t="shared" si="1"/>
        <v>1115</v>
      </c>
      <c r="F12" s="13">
        <f t="shared" si="2"/>
        <v>21185</v>
      </c>
      <c r="G12" s="13"/>
      <c r="H12" s="11"/>
      <c r="I12" s="6"/>
    </row>
    <row r="13" spans="1:9" ht="25.5" customHeight="1">
      <c r="A13" s="28">
        <v>7</v>
      </c>
      <c r="B13" s="18" t="s">
        <v>8</v>
      </c>
      <c r="C13" s="11">
        <v>720</v>
      </c>
      <c r="D13" s="11">
        <f t="shared" si="0"/>
        <v>7200</v>
      </c>
      <c r="E13" s="13">
        <f t="shared" si="1"/>
        <v>360</v>
      </c>
      <c r="F13" s="13">
        <f t="shared" si="2"/>
        <v>6840</v>
      </c>
      <c r="G13" s="13"/>
      <c r="H13" s="11"/>
      <c r="I13" s="6"/>
    </row>
    <row r="14" spans="1:9" ht="25.5" customHeight="1">
      <c r="A14" s="28">
        <v>8</v>
      </c>
      <c r="B14" s="18" t="s">
        <v>9</v>
      </c>
      <c r="C14" s="11">
        <v>5797</v>
      </c>
      <c r="D14" s="11">
        <f t="shared" si="0"/>
        <v>57970</v>
      </c>
      <c r="E14" s="13">
        <f t="shared" si="1"/>
        <v>2898.5</v>
      </c>
      <c r="F14" s="13">
        <f t="shared" si="2"/>
        <v>55071.5</v>
      </c>
      <c r="G14" s="13"/>
      <c r="H14" s="11"/>
      <c r="I14" s="2"/>
    </row>
    <row r="15" spans="1:9" s="4" customFormat="1" ht="25.5" customHeight="1">
      <c r="A15" s="28">
        <v>9</v>
      </c>
      <c r="B15" s="18" t="s">
        <v>10</v>
      </c>
      <c r="C15" s="11">
        <v>2000</v>
      </c>
      <c r="D15" s="11">
        <f t="shared" si="0"/>
        <v>20000</v>
      </c>
      <c r="E15" s="13">
        <f t="shared" si="1"/>
        <v>1000</v>
      </c>
      <c r="F15" s="13">
        <f t="shared" si="2"/>
        <v>19000</v>
      </c>
      <c r="G15" s="13"/>
      <c r="H15" s="11"/>
      <c r="I15" s="6"/>
    </row>
    <row r="16" spans="1:14" s="4" customFormat="1" ht="25.5" customHeight="1">
      <c r="A16" s="28">
        <v>10</v>
      </c>
      <c r="B16" s="18" t="s">
        <v>11</v>
      </c>
      <c r="C16" s="11">
        <v>1250</v>
      </c>
      <c r="D16" s="11">
        <f t="shared" si="0"/>
        <v>12500</v>
      </c>
      <c r="E16" s="13">
        <f t="shared" si="1"/>
        <v>625</v>
      </c>
      <c r="F16" s="13">
        <f t="shared" si="2"/>
        <v>11875</v>
      </c>
      <c r="G16" s="13"/>
      <c r="H16" s="11"/>
      <c r="I16" s="6"/>
      <c r="N16" s="21"/>
    </row>
    <row r="17" spans="1:9" ht="25.5" customHeight="1">
      <c r="A17" s="28">
        <v>11</v>
      </c>
      <c r="B17" s="18" t="s">
        <v>13</v>
      </c>
      <c r="C17" s="11">
        <v>1491</v>
      </c>
      <c r="D17" s="11">
        <f t="shared" si="0"/>
        <v>14910</v>
      </c>
      <c r="E17" s="13">
        <f t="shared" si="1"/>
        <v>745.5</v>
      </c>
      <c r="F17" s="13">
        <f t="shared" si="2"/>
        <v>14164.5</v>
      </c>
      <c r="G17" s="13"/>
      <c r="H17" s="11"/>
      <c r="I17" s="6"/>
    </row>
    <row r="18" spans="1:10" ht="25.5" customHeight="1">
      <c r="A18" s="28">
        <v>12</v>
      </c>
      <c r="B18" s="18" t="s">
        <v>14</v>
      </c>
      <c r="C18" s="11">
        <v>4087</v>
      </c>
      <c r="D18" s="11">
        <f t="shared" si="0"/>
        <v>40870</v>
      </c>
      <c r="E18" s="13">
        <f t="shared" si="1"/>
        <v>2043.5</v>
      </c>
      <c r="F18" s="13">
        <f t="shared" si="2"/>
        <v>38826.5</v>
      </c>
      <c r="G18" s="22"/>
      <c r="H18" s="11"/>
      <c r="I18" s="6"/>
      <c r="J18" s="23"/>
    </row>
    <row r="19" spans="1:9" ht="25.5" customHeight="1">
      <c r="A19" s="28">
        <v>13</v>
      </c>
      <c r="B19" s="19" t="s">
        <v>15</v>
      </c>
      <c r="C19" s="12">
        <v>5237</v>
      </c>
      <c r="D19" s="12">
        <f t="shared" si="0"/>
        <v>52370</v>
      </c>
      <c r="E19" s="14">
        <f>0.05*D19</f>
        <v>2618.5</v>
      </c>
      <c r="F19" s="14">
        <f t="shared" si="2"/>
        <v>49751.5</v>
      </c>
      <c r="G19" s="14"/>
      <c r="H19" s="12"/>
      <c r="I19" s="2"/>
    </row>
    <row r="21" spans="2:4" ht="18.75">
      <c r="B21" s="3"/>
      <c r="C21" s="36"/>
      <c r="D21" s="36"/>
    </row>
    <row r="22" spans="3:4" ht="15.75">
      <c r="C22" s="36"/>
      <c r="D22" s="36"/>
    </row>
    <row r="23" spans="3:4" ht="15.75">
      <c r="C23" s="7"/>
      <c r="D23" s="7"/>
    </row>
    <row r="24" spans="3:4" ht="15.75">
      <c r="C24" s="7"/>
      <c r="D24" s="7"/>
    </row>
    <row r="25" spans="3:4" ht="15.75">
      <c r="C25" s="7"/>
      <c r="D25" s="7"/>
    </row>
    <row r="26" spans="3:4" ht="15.75">
      <c r="C26" s="7"/>
      <c r="D26" s="7"/>
    </row>
    <row r="27" spans="3:4" ht="15.75">
      <c r="C27" s="7"/>
      <c r="D27" s="7"/>
    </row>
    <row r="28" spans="3:4" ht="18.75">
      <c r="C28" s="37"/>
      <c r="D28" s="37"/>
    </row>
  </sheetData>
  <sheetProtection/>
  <mergeCells count="9">
    <mergeCell ref="C21:D21"/>
    <mergeCell ref="C22:D22"/>
    <mergeCell ref="C28:D28"/>
    <mergeCell ref="A1:F1"/>
    <mergeCell ref="A2:H2"/>
    <mergeCell ref="E3:F3"/>
    <mergeCell ref="A4:B4"/>
    <mergeCell ref="A5:B5"/>
    <mergeCell ref="A6:B6"/>
  </mergeCells>
  <printOptions/>
  <pageMargins left="0.3" right="0.17" top="0.5" bottom="1" header="0.3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khuyennong</dc:creator>
  <cp:keywords/>
  <dc:description/>
  <cp:lastModifiedBy>Admin</cp:lastModifiedBy>
  <cp:lastPrinted>2022-07-25T08:20:52Z</cp:lastPrinted>
  <dcterms:created xsi:type="dcterms:W3CDTF">2009-08-20T16:01:48Z</dcterms:created>
  <dcterms:modified xsi:type="dcterms:W3CDTF">2022-07-27T08:14:35Z</dcterms:modified>
  <cp:category/>
  <cp:version/>
  <cp:contentType/>
  <cp:contentStatus/>
</cp:coreProperties>
</file>